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6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ggestion_categories" sheetId="1" r:id="rId4"/>
    <sheet state="visible" name="binary_results" sheetId="2" r:id="rId5"/>
  </sheets>
  <definedNames/>
  <calcPr/>
</workbook>
</file>

<file path=xl/sharedStrings.xml><?xml version="1.0" encoding="utf-8"?>
<sst xmlns="http://schemas.openxmlformats.org/spreadsheetml/2006/main" count="36" uniqueCount="21">
  <si>
    <t>**Fill out these numbers. Do not make other edits.**</t>
  </si>
  <si>
    <t>Cutoff for Responsive</t>
  </si>
  <si>
    <t>True Positive</t>
  </si>
  <si>
    <t>False Positive</t>
  </si>
  <si>
    <t>True Negative</t>
  </si>
  <si>
    <t>False Negative</t>
  </si>
  <si>
    <t>Precision</t>
  </si>
  <si>
    <t>Recall</t>
  </si>
  <si>
    <t>F1</t>
  </si>
  <si>
    <t>Yes only</t>
  </si>
  <si>
    <t>Count of documents</t>
  </si>
  <si>
    <t>Canonical Document Relevance</t>
  </si>
  <si>
    <t>Yes + Soft Yes</t>
  </si>
  <si>
    <t>Suggestion</t>
  </si>
  <si>
    <t>NOT RESPONSIVE</t>
  </si>
  <si>
    <t>RESPONSIVE</t>
  </si>
  <si>
    <t>Yes + Soft Yes + Soft No</t>
  </si>
  <si>
    <t>NO</t>
  </si>
  <si>
    <t>SOFT NO</t>
  </si>
  <si>
    <t>SOFT YES</t>
  </si>
  <si>
    <t xml:space="preserve">YES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</si>
</sst>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2.0"/>
      <color theme="1"/>
      <name val="Roboto Mono"/>
    </font>
    <font>
      <b/>
      <i/>
      <sz val="12.0"/>
      <color theme="1"/>
      <name val="Roboto Mono"/>
    </font>
    <font>
      <sz val="12.0"/>
      <color theme="1"/>
      <name val="Roboto Mono"/>
    </font>
    <font/>
    <font>
      <color theme="1"/>
      <name val="Arial"/>
      <scheme val="minor"/>
    </font>
  </fonts>
  <fills count="11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F9CB9C"/>
        <bgColor rgb="FFF9CB9C"/>
      </patternFill>
    </fill>
    <fill>
      <patternFill patternType="solid">
        <fgColor rgb="FF9FC5E8"/>
        <bgColor rgb="FF9FC5E8"/>
      </patternFill>
    </fill>
    <fill>
      <patternFill patternType="solid">
        <fgColor rgb="FFC27BA0"/>
        <bgColor rgb="FFC27BA0"/>
      </patternFill>
    </fill>
    <fill>
      <patternFill patternType="solid">
        <fgColor rgb="FFD5A6BD"/>
        <bgColor rgb="FFD5A6BD"/>
      </patternFill>
    </fill>
    <fill>
      <patternFill patternType="solid">
        <fgColor rgb="FFB6D7A8"/>
        <bgColor rgb="FFB6D7A8"/>
      </patternFill>
    </fill>
    <fill>
      <patternFill patternType="solid">
        <fgColor rgb="FF93C47D"/>
        <bgColor rgb="FF93C47D"/>
      </patternFill>
    </fill>
  </fills>
  <borders count="2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B7B7B7"/>
      </left>
      <top style="thin">
        <color rgb="FFB7B7B7"/>
      </top>
      <bottom style="thin">
        <color rgb="FF000000"/>
      </bottom>
    </border>
    <border>
      <top style="thin">
        <color rgb="FFB7B7B7"/>
      </top>
      <bottom style="thin">
        <color rgb="FF000000"/>
      </bottom>
    </border>
    <border>
      <right style="thin">
        <color rgb="FFB7B7B7"/>
      </right>
      <top style="thin">
        <color rgb="FFB7B7B7"/>
      </top>
      <bottom style="thin">
        <color rgb="FF000000"/>
      </bottom>
    </border>
    <border>
      <left style="thin">
        <color rgb="FFB7B7B7"/>
      </left>
      <right style="thin">
        <color rgb="FF000000"/>
      </right>
    </border>
    <border>
      <right style="dotted">
        <color rgb="FF000000"/>
      </right>
    </border>
    <border>
      <right style="thin">
        <color rgb="FFB7B7B7"/>
      </right>
    </border>
    <border>
      <bottom style="thin">
        <color rgb="FF000000"/>
      </bottom>
    </border>
    <border>
      <left style="thin">
        <color rgb="FFB7B7B7"/>
      </left>
      <right style="thin">
        <color rgb="FF000000"/>
      </right>
      <bottom style="thin">
        <color rgb="FFB7B7B7"/>
      </bottom>
    </border>
    <border>
      <right style="dotted">
        <color rgb="FF000000"/>
      </right>
      <bottom style="thin">
        <color rgb="FFB7B7B7"/>
      </bottom>
    </border>
    <border>
      <right style="thin">
        <color rgb="FFB7B7B7"/>
      </right>
      <bottom style="thin">
        <color rgb="FFB7B7B7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999999"/>
      </left>
      <top style="thin">
        <color rgb="FF999999"/>
      </top>
      <bottom style="thin">
        <color rgb="FF000000"/>
      </bottom>
    </border>
    <border>
      <top style="thin">
        <color rgb="FF999999"/>
      </top>
      <bottom style="thin">
        <color rgb="FF000000"/>
      </bottom>
    </border>
    <border>
      <right style="thin">
        <color rgb="FF999999"/>
      </right>
      <top style="thin">
        <color rgb="FF999999"/>
      </top>
      <bottom style="thin">
        <color rgb="FF000000"/>
      </bottom>
    </border>
    <border>
      <left style="thin">
        <color rgb="FF999999"/>
      </left>
      <right style="dotted">
        <color rgb="FF000000"/>
      </right>
      <bottom style="thin">
        <color rgb="FF999999"/>
      </bottom>
    </border>
    <border>
      <right style="dotted">
        <color rgb="FF000000"/>
      </right>
      <bottom style="thin">
        <color rgb="FF999999"/>
      </bottom>
    </border>
    <border>
      <right style="thin">
        <color rgb="FF999999"/>
      </right>
      <bottom style="thin">
        <color rgb="FF999999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2" fillId="0" fontId="1" numFmtId="0" xfId="0" applyAlignment="1" applyBorder="1" applyFont="1">
      <alignment readingOrder="0"/>
    </xf>
    <xf borderId="2" fillId="0" fontId="2" numFmtId="0" xfId="0" applyAlignment="1" applyBorder="1" applyFont="1">
      <alignment readingOrder="0"/>
    </xf>
    <xf borderId="3" fillId="0" fontId="3" numFmtId="0" xfId="0" applyBorder="1" applyFont="1"/>
    <xf borderId="0" fillId="0" fontId="3" numFmtId="0" xfId="0" applyFont="1"/>
    <xf borderId="4" fillId="0" fontId="1" numFmtId="0" xfId="0" applyAlignment="1" applyBorder="1" applyFont="1">
      <alignment readingOrder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5" fillId="0" fontId="3" numFmtId="0" xfId="0" applyBorder="1" applyFont="1"/>
    <xf borderId="6" fillId="2" fontId="1" numFmtId="0" xfId="0" applyAlignment="1" applyBorder="1" applyFill="1" applyFont="1">
      <alignment readingOrder="0"/>
    </xf>
    <xf borderId="7" fillId="2" fontId="1" numFmtId="0" xfId="0" applyAlignment="1" applyBorder="1" applyFont="1">
      <alignment readingOrder="0"/>
    </xf>
    <xf borderId="8" fillId="2" fontId="1" numFmtId="0" xfId="0" applyAlignment="1" applyBorder="1" applyFont="1">
      <alignment readingOrder="0"/>
    </xf>
    <xf borderId="9" fillId="2" fontId="1" numFmtId="0" xfId="0" applyAlignment="1" applyBorder="1" applyFont="1">
      <alignment readingOrder="0"/>
    </xf>
    <xf borderId="10" fillId="0" fontId="3" numFmtId="0" xfId="0" applyAlignment="1" applyBorder="1" applyFont="1">
      <alignment horizontal="center"/>
    </xf>
    <xf borderId="10" fillId="3" fontId="3" numFmtId="2" xfId="0" applyAlignment="1" applyBorder="1" applyFill="1" applyFont="1" applyNumberFormat="1">
      <alignment horizontal="center"/>
    </xf>
    <xf borderId="11" fillId="3" fontId="3" numFmtId="2" xfId="0" applyAlignment="1" applyBorder="1" applyFont="1" applyNumberFormat="1">
      <alignment horizontal="center"/>
    </xf>
    <xf borderId="0" fillId="4" fontId="1" numFmtId="0" xfId="0" applyAlignment="1" applyFill="1" applyFont="1">
      <alignment readingOrder="0"/>
    </xf>
    <xf borderId="12" fillId="4" fontId="2" numFmtId="0" xfId="0" applyAlignment="1" applyBorder="1" applyFont="1">
      <alignment readingOrder="0"/>
    </xf>
    <xf borderId="12" fillId="0" fontId="4" numFmtId="0" xfId="0" applyBorder="1" applyFont="1"/>
    <xf borderId="4" fillId="0" fontId="2" numFmtId="0" xfId="0" applyAlignment="1" applyBorder="1" applyFont="1">
      <alignment readingOrder="0"/>
    </xf>
    <xf borderId="0" fillId="5" fontId="3" numFmtId="0" xfId="0" applyAlignment="1" applyFill="1" applyFont="1">
      <alignment readingOrder="0"/>
    </xf>
    <xf borderId="0" fillId="6" fontId="3" numFmtId="0" xfId="0" applyAlignment="1" applyFill="1" applyFont="1">
      <alignment readingOrder="0"/>
    </xf>
    <xf borderId="13" fillId="2" fontId="1" numFmtId="0" xfId="0" applyAlignment="1" applyBorder="1" applyFont="1">
      <alignment readingOrder="0"/>
    </xf>
    <xf borderId="14" fillId="0" fontId="3" numFmtId="0" xfId="0" applyAlignment="1" applyBorder="1" applyFont="1">
      <alignment horizontal="center"/>
    </xf>
    <xf borderId="14" fillId="3" fontId="3" numFmtId="2" xfId="0" applyAlignment="1" applyBorder="1" applyFont="1" applyNumberFormat="1">
      <alignment horizontal="center"/>
    </xf>
    <xf borderId="15" fillId="3" fontId="3" numFmtId="2" xfId="0" applyAlignment="1" applyBorder="1" applyFont="1" applyNumberFormat="1">
      <alignment horizontal="center"/>
    </xf>
    <xf borderId="4" fillId="0" fontId="3" numFmtId="0" xfId="0" applyAlignment="1" applyBorder="1" applyFont="1">
      <alignment readingOrder="0"/>
    </xf>
    <xf borderId="0" fillId="7" fontId="3" numFmtId="0" xfId="0" applyAlignment="1" applyFill="1" applyFont="1">
      <alignment readingOrder="0"/>
    </xf>
    <xf borderId="0" fillId="0" fontId="3" numFmtId="0" xfId="0" applyAlignment="1" applyFont="1">
      <alignment readingOrder="0"/>
    </xf>
    <xf borderId="0" fillId="8" fontId="3" numFmtId="0" xfId="0" applyAlignment="1" applyFill="1" applyFont="1">
      <alignment readingOrder="0"/>
    </xf>
    <xf borderId="0" fillId="9" fontId="3" numFmtId="0" xfId="0" applyAlignment="1" applyFill="1" applyFont="1">
      <alignment readingOrder="0"/>
    </xf>
    <xf borderId="0" fillId="10" fontId="3" numFmtId="0" xfId="0" applyAlignment="1" applyFill="1" applyFont="1">
      <alignment readingOrder="0"/>
    </xf>
    <xf borderId="16" fillId="0" fontId="3" numFmtId="0" xfId="0" applyBorder="1" applyFont="1"/>
    <xf borderId="12" fillId="0" fontId="3" numFmtId="0" xfId="0" applyBorder="1" applyFont="1"/>
    <xf borderId="17" fillId="0" fontId="3" numFmtId="0" xfId="0" applyBorder="1" applyFont="1"/>
    <xf borderId="18" fillId="2" fontId="1" numFmtId="0" xfId="0" applyAlignment="1" applyBorder="1" applyFont="1">
      <alignment readingOrder="0"/>
    </xf>
    <xf borderId="19" fillId="2" fontId="1" numFmtId="0" xfId="0" applyAlignment="1" applyBorder="1" applyFont="1">
      <alignment readingOrder="0"/>
    </xf>
    <xf borderId="20" fillId="2" fontId="1" numFmtId="0" xfId="0" applyAlignment="1" applyBorder="1" applyFont="1">
      <alignment readingOrder="0"/>
    </xf>
    <xf borderId="21" fillId="0" fontId="3" numFmtId="0" xfId="0" applyAlignment="1" applyBorder="1" applyFont="1">
      <alignment horizontal="center"/>
    </xf>
    <xf borderId="22" fillId="0" fontId="3" numFmtId="0" xfId="0" applyAlignment="1" applyBorder="1" applyFont="1">
      <alignment horizontal="center"/>
    </xf>
    <xf borderId="22" fillId="3" fontId="3" numFmtId="2" xfId="0" applyAlignment="1" applyBorder="1" applyFont="1" applyNumberFormat="1">
      <alignment horizontal="center"/>
    </xf>
    <xf borderId="23" fillId="3" fontId="3" numFmtId="2" xfId="0" applyAlignment="1" applyBorder="1" applyFont="1" applyNumberFormat="1">
      <alignment horizontal="center"/>
    </xf>
    <xf borderId="0" fillId="0" fontId="5" numFmtId="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grouping val="stacked"/>
        <c:ser>
          <c:idx val="0"/>
          <c:order val="0"/>
          <c:tx>
            <c:strRef>
              <c:f>suggestion_categories!$C$5</c:f>
            </c:strRef>
          </c:tx>
          <c:spPr>
            <a:solidFill>
              <a:srgbClr val="F9CB9C"/>
            </a:solidFill>
            <a:ln cmpd="sng">
              <a:solidFill>
                <a:srgbClr val="000000"/>
              </a:solidFill>
            </a:ln>
          </c:spPr>
          <c:dPt>
            <c:idx val="0"/>
          </c:dPt>
          <c:cat>
            <c:strRef>
              <c:f>suggestion_categories!$B$6:$B$9</c:f>
            </c:strRef>
          </c:cat>
          <c:val>
            <c:numRef>
              <c:f>suggestion_categories!$C$6:$C$9</c:f>
              <c:numCache/>
            </c:numRef>
          </c:val>
        </c:ser>
        <c:ser>
          <c:idx val="1"/>
          <c:order val="1"/>
          <c:tx>
            <c:strRef>
              <c:f>suggestion_categories!$D$5</c:f>
            </c:strRef>
          </c:tx>
          <c:spPr>
            <a:solidFill>
              <a:srgbClr val="A4C2F4"/>
            </a:solidFill>
            <a:ln cmpd="sng">
              <a:solidFill>
                <a:srgbClr val="000000"/>
              </a:solidFill>
            </a:ln>
          </c:spPr>
          <c:cat>
            <c:strRef>
              <c:f>suggestion_categories!$B$6:$B$9</c:f>
            </c:strRef>
          </c:cat>
          <c:val>
            <c:numRef>
              <c:f>suggestion_categories!$D$6:$D$9</c:f>
              <c:numCache/>
            </c:numRef>
          </c:val>
        </c:ser>
        <c:overlap val="100"/>
        <c:axId val="67385552"/>
        <c:axId val="1618843615"/>
      </c:barChart>
      <c:catAx>
        <c:axId val="67385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Suggestion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18843615"/>
      </c:catAx>
      <c:valAx>
        <c:axId val="161884361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7385552"/>
      </c:valAx>
    </c:plotArea>
    <c:legend>
      <c:legendPos val="r"/>
      <c:legendEntry>
        <c:idx val="1"/>
        <c:txPr>
          <a:bodyPr/>
          <a:lstStyle/>
          <a:p>
            <a:pPr lvl="0">
              <a:defRPr>
                <a:solidFill>
                  <a:srgbClr val="000000"/>
                </a:solidFill>
              </a:defRPr>
            </a:pPr>
          </a:p>
        </c:txPr>
      </c:legendEntry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grouping val="percentStacked"/>
        <c:ser>
          <c:idx val="0"/>
          <c:order val="0"/>
          <c:tx>
            <c:strRef>
              <c:f>suggestion_categories!$B$6</c:f>
            </c:strRef>
          </c:tx>
          <c:spPr>
            <a:solidFill>
              <a:srgbClr val="C27BA0"/>
            </a:solidFill>
            <a:ln cmpd="sng">
              <a:solidFill>
                <a:srgbClr val="000000"/>
              </a:solidFill>
            </a:ln>
          </c:spPr>
          <c:cat>
            <c:strRef>
              <c:f>suggestion_categories!$D$5</c:f>
            </c:strRef>
          </c:cat>
          <c:val>
            <c:numRef>
              <c:f>suggestion_categories!$D$6</c:f>
              <c:numCache/>
            </c:numRef>
          </c:val>
        </c:ser>
        <c:ser>
          <c:idx val="1"/>
          <c:order val="1"/>
          <c:tx>
            <c:strRef>
              <c:f>suggestion_categories!$B$7</c:f>
            </c:strRef>
          </c:tx>
          <c:spPr>
            <a:solidFill>
              <a:srgbClr val="D5A6BD"/>
            </a:solidFill>
            <a:ln cmpd="sng">
              <a:solidFill>
                <a:srgbClr val="000000"/>
              </a:solidFill>
            </a:ln>
          </c:spPr>
          <c:cat>
            <c:strRef>
              <c:f>suggestion_categories!$D$5</c:f>
            </c:strRef>
          </c:cat>
          <c:val>
            <c:numRef>
              <c:f>suggestion_categories!$D$7</c:f>
              <c:numCache/>
            </c:numRef>
          </c:val>
        </c:ser>
        <c:ser>
          <c:idx val="2"/>
          <c:order val="2"/>
          <c:tx>
            <c:strRef>
              <c:f>suggestion_categories!$B$8</c:f>
            </c:strRef>
          </c:tx>
          <c:spPr>
            <a:solidFill>
              <a:srgbClr val="B6D7A8"/>
            </a:solidFill>
            <a:ln cmpd="sng">
              <a:solidFill>
                <a:srgbClr val="000000"/>
              </a:solidFill>
            </a:ln>
          </c:spPr>
          <c:dPt>
            <c:idx val="0"/>
          </c:dPt>
          <c:cat>
            <c:strRef>
              <c:f>suggestion_categories!$D$5</c:f>
            </c:strRef>
          </c:cat>
          <c:val>
            <c:numRef>
              <c:f>suggestion_categories!$D$8</c:f>
              <c:numCache/>
            </c:numRef>
          </c:val>
        </c:ser>
        <c:ser>
          <c:idx val="3"/>
          <c:order val="3"/>
          <c:tx>
            <c:strRef>
              <c:f>suggestion_categories!$B$9</c:f>
            </c:strRef>
          </c:tx>
          <c:spPr>
            <a:solidFill>
              <a:srgbClr val="93C47D"/>
            </a:solidFill>
            <a:ln cmpd="sng">
              <a:solidFill>
                <a:srgbClr val="000000"/>
              </a:solidFill>
            </a:ln>
          </c:spPr>
          <c:cat>
            <c:strRef>
              <c:f>suggestion_categories!$D$5</c:f>
            </c:strRef>
          </c:cat>
          <c:val>
            <c:numRef>
              <c:f>suggestion_categories!$D$9</c:f>
              <c:numCache/>
            </c:numRef>
          </c:val>
        </c:ser>
        <c:overlap val="100"/>
        <c:axId val="348920373"/>
        <c:axId val="116425850"/>
      </c:barChart>
      <c:catAx>
        <c:axId val="34892037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6425850"/>
      </c:catAx>
      <c:valAx>
        <c:axId val="11642585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48920373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grouping val="percentStacked"/>
        <c:ser>
          <c:idx val="0"/>
          <c:order val="0"/>
          <c:tx>
            <c:strRef>
              <c:f>suggestion_categories!$B$6</c:f>
            </c:strRef>
          </c:tx>
          <c:spPr>
            <a:solidFill>
              <a:srgbClr val="C27BA0"/>
            </a:solidFill>
            <a:ln cmpd="sng">
              <a:solidFill>
                <a:srgbClr val="000000"/>
              </a:solidFill>
            </a:ln>
          </c:spPr>
          <c:dPt>
            <c:idx val="0"/>
          </c:dPt>
          <c:cat>
            <c:strRef>
              <c:f>suggestion_categories!$C$5</c:f>
            </c:strRef>
          </c:cat>
          <c:val>
            <c:numRef>
              <c:f>suggestion_categories!$C$6</c:f>
              <c:numCache/>
            </c:numRef>
          </c:val>
        </c:ser>
        <c:ser>
          <c:idx val="1"/>
          <c:order val="1"/>
          <c:tx>
            <c:strRef>
              <c:f>suggestion_categories!$B$7</c:f>
            </c:strRef>
          </c:tx>
          <c:spPr>
            <a:solidFill>
              <a:srgbClr val="D5A6BD"/>
            </a:solidFill>
            <a:ln cmpd="sng">
              <a:solidFill>
                <a:srgbClr val="000000"/>
              </a:solidFill>
            </a:ln>
          </c:spPr>
          <c:cat>
            <c:strRef>
              <c:f>suggestion_categories!$C$5</c:f>
            </c:strRef>
          </c:cat>
          <c:val>
            <c:numRef>
              <c:f>suggestion_categories!$C$7</c:f>
              <c:numCache/>
            </c:numRef>
          </c:val>
        </c:ser>
        <c:ser>
          <c:idx val="2"/>
          <c:order val="2"/>
          <c:tx>
            <c:strRef>
              <c:f>suggestion_categories!$B$8</c:f>
            </c:strRef>
          </c:tx>
          <c:spPr>
            <a:solidFill>
              <a:srgbClr val="B6D7A8"/>
            </a:solidFill>
            <a:ln cmpd="sng">
              <a:solidFill>
                <a:srgbClr val="000000"/>
              </a:solidFill>
            </a:ln>
          </c:spPr>
          <c:cat>
            <c:strRef>
              <c:f>suggestion_categories!$C$5</c:f>
            </c:strRef>
          </c:cat>
          <c:val>
            <c:numRef>
              <c:f>suggestion_categories!$C$8</c:f>
              <c:numCache/>
            </c:numRef>
          </c:val>
        </c:ser>
        <c:ser>
          <c:idx val="3"/>
          <c:order val="3"/>
          <c:tx>
            <c:strRef>
              <c:f>suggestion_categories!$B$9</c:f>
            </c:strRef>
          </c:tx>
          <c:spPr>
            <a:solidFill>
              <a:srgbClr val="93C47D"/>
            </a:solidFill>
            <a:ln cmpd="sng">
              <a:solidFill>
                <a:srgbClr val="000000"/>
              </a:solidFill>
            </a:ln>
          </c:spPr>
          <c:cat>
            <c:strRef>
              <c:f>suggestion_categories!$C$5</c:f>
            </c:strRef>
          </c:cat>
          <c:val>
            <c:numRef>
              <c:f>suggestion_categories!$C$9</c:f>
              <c:numCache/>
            </c:numRef>
          </c:val>
        </c:ser>
        <c:overlap val="100"/>
        <c:axId val="1903980738"/>
        <c:axId val="1585971910"/>
      </c:barChart>
      <c:catAx>
        <c:axId val="190398073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85971910"/>
      </c:catAx>
      <c:valAx>
        <c:axId val="158597191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0398073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grouping val="stacked"/>
        <c:ser>
          <c:idx val="0"/>
          <c:order val="0"/>
          <c:tx>
            <c:strRef>
              <c:f>binary_results!$C$5</c:f>
            </c:strRef>
          </c:tx>
          <c:spPr>
            <a:solidFill>
              <a:srgbClr val="F9CB9C"/>
            </a:solidFill>
            <a:ln cmpd="sng">
              <a:solidFill>
                <a:srgbClr val="000000"/>
              </a:solidFill>
            </a:ln>
          </c:spPr>
          <c:dPt>
            <c:idx val="0"/>
          </c:dPt>
          <c:cat>
            <c:strRef>
              <c:f>binary_results!$B$6:$B$9</c:f>
            </c:strRef>
          </c:cat>
          <c:val>
            <c:numRef>
              <c:f>binary_results!$C$6:$C$9</c:f>
              <c:numCache/>
            </c:numRef>
          </c:val>
        </c:ser>
        <c:ser>
          <c:idx val="1"/>
          <c:order val="1"/>
          <c:tx>
            <c:strRef>
              <c:f>binary_results!$D$5</c:f>
            </c:strRef>
          </c:tx>
          <c:spPr>
            <a:solidFill>
              <a:srgbClr val="A4C2F4"/>
            </a:solidFill>
            <a:ln cmpd="sng">
              <a:solidFill>
                <a:srgbClr val="000000"/>
              </a:solidFill>
            </a:ln>
          </c:spPr>
          <c:cat>
            <c:strRef>
              <c:f>binary_results!$B$6:$B$9</c:f>
            </c:strRef>
          </c:cat>
          <c:val>
            <c:numRef>
              <c:f>binary_results!$D$6:$D$9</c:f>
              <c:numCache/>
            </c:numRef>
          </c:val>
        </c:ser>
        <c:overlap val="100"/>
        <c:axId val="2115770755"/>
        <c:axId val="1240279464"/>
      </c:barChart>
      <c:catAx>
        <c:axId val="21157707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Suggestion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40279464"/>
      </c:catAx>
      <c:valAx>
        <c:axId val="124027946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115770755"/>
      </c:valAx>
    </c:plotArea>
    <c:legend>
      <c:legendPos val="r"/>
      <c:legendEntry>
        <c:idx val="1"/>
        <c:txPr>
          <a:bodyPr/>
          <a:lstStyle/>
          <a:p>
            <a:pPr lvl="0">
              <a:defRPr>
                <a:solidFill>
                  <a:srgbClr val="000000"/>
                </a:solidFill>
              </a:defRPr>
            </a:pPr>
          </a:p>
        </c:txPr>
      </c:legendEntry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grouping val="percentStacked"/>
        <c:ser>
          <c:idx val="0"/>
          <c:order val="0"/>
          <c:tx>
            <c:strRef>
              <c:f>binary_results!$B$6</c:f>
            </c:strRef>
          </c:tx>
          <c:spPr>
            <a:solidFill>
              <a:srgbClr val="C27BA0"/>
            </a:solidFill>
            <a:ln cmpd="sng">
              <a:solidFill>
                <a:srgbClr val="000000"/>
              </a:solidFill>
            </a:ln>
          </c:spPr>
          <c:cat>
            <c:strRef>
              <c:f>binary_results!$D$5</c:f>
            </c:strRef>
          </c:cat>
          <c:val>
            <c:numRef>
              <c:f>binary_results!$D$6</c:f>
              <c:numCache/>
            </c:numRef>
          </c:val>
        </c:ser>
        <c:ser>
          <c:idx val="1"/>
          <c:order val="1"/>
          <c:tx>
            <c:strRef>
              <c:f>binary_results!$B$7</c:f>
            </c:strRef>
          </c:tx>
          <c:spPr>
            <a:solidFill>
              <a:srgbClr val="93C47D"/>
            </a:solidFill>
            <a:ln cmpd="sng">
              <a:solidFill>
                <a:srgbClr val="000000"/>
              </a:solidFill>
            </a:ln>
          </c:spPr>
          <c:dPt>
            <c:idx val="0"/>
          </c:dPt>
          <c:cat>
            <c:strRef>
              <c:f>binary_results!$D$5</c:f>
            </c:strRef>
          </c:cat>
          <c:val>
            <c:numRef>
              <c:f>binary_results!$D$7</c:f>
              <c:numCache/>
            </c:numRef>
          </c:val>
        </c:ser>
        <c:ser>
          <c:idx val="2"/>
          <c:order val="2"/>
          <c:tx>
            <c:strRef>
              <c:f>binary_results!$B$8</c:f>
            </c:strRef>
          </c:tx>
          <c:cat>
            <c:strRef>
              <c:f>binary_results!$D$5</c:f>
            </c:strRef>
          </c:cat>
          <c:val>
            <c:numRef>
              <c:f>binary_results!$D$8</c:f>
              <c:numCache/>
            </c:numRef>
          </c:val>
        </c:ser>
        <c:overlap val="100"/>
        <c:axId val="577599228"/>
        <c:axId val="1120131669"/>
      </c:barChart>
      <c:catAx>
        <c:axId val="5775992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20131669"/>
      </c:catAx>
      <c:valAx>
        <c:axId val="112013166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7759922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grouping val="percentStacked"/>
        <c:ser>
          <c:idx val="0"/>
          <c:order val="0"/>
          <c:tx>
            <c:strRef>
              <c:f>binary_results!$B$6</c:f>
            </c:strRef>
          </c:tx>
          <c:spPr>
            <a:solidFill>
              <a:srgbClr val="C27BA0"/>
            </a:solidFill>
            <a:ln cmpd="sng">
              <a:solidFill>
                <a:srgbClr val="000000"/>
              </a:solidFill>
            </a:ln>
          </c:spPr>
          <c:dPt>
            <c:idx val="0"/>
          </c:dPt>
          <c:cat>
            <c:strRef>
              <c:f>binary_results!$C$5</c:f>
            </c:strRef>
          </c:cat>
          <c:val>
            <c:numRef>
              <c:f>binary_results!$C$6</c:f>
              <c:numCache/>
            </c:numRef>
          </c:val>
        </c:ser>
        <c:ser>
          <c:idx val="1"/>
          <c:order val="1"/>
          <c:tx>
            <c:strRef>
              <c:f>binary_results!$B$7</c:f>
            </c:strRef>
          </c:tx>
          <c:spPr>
            <a:solidFill>
              <a:srgbClr val="93C47D"/>
            </a:solidFill>
            <a:ln cmpd="sng">
              <a:solidFill>
                <a:srgbClr val="000000"/>
              </a:solidFill>
            </a:ln>
          </c:spPr>
          <c:cat>
            <c:strRef>
              <c:f>binary_results!$C$5</c:f>
            </c:strRef>
          </c:cat>
          <c:val>
            <c:numRef>
              <c:f>binary_results!$C$7</c:f>
              <c:numCache/>
            </c:numRef>
          </c:val>
        </c:ser>
        <c:ser>
          <c:idx val="2"/>
          <c:order val="2"/>
          <c:tx>
            <c:strRef>
              <c:f>binary_results!$B$8</c:f>
            </c:strRef>
          </c:tx>
          <c:cat>
            <c:strRef>
              <c:f>binary_results!$C$5</c:f>
            </c:strRef>
          </c:cat>
          <c:val>
            <c:numRef>
              <c:f>binary_results!$C$8</c:f>
              <c:numCache/>
            </c:numRef>
          </c:val>
        </c:ser>
        <c:ser>
          <c:idx val="3"/>
          <c:order val="3"/>
          <c:tx>
            <c:strRef>
              <c:f>binary_results!$B$9</c:f>
            </c:strRef>
          </c:tx>
          <c:cat>
            <c:strRef>
              <c:f>binary_results!$C$5</c:f>
            </c:strRef>
          </c:cat>
          <c:val>
            <c:numRef>
              <c:f>binary_results!$C$9</c:f>
              <c:numCache/>
            </c:numRef>
          </c:val>
        </c:ser>
        <c:overlap val="100"/>
        <c:axId val="1106622700"/>
        <c:axId val="743757681"/>
      </c:barChart>
      <c:catAx>
        <c:axId val="11066227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43757681"/>
      </c:catAx>
      <c:valAx>
        <c:axId val="74375768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0662270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742950</xdr:colOff>
      <xdr:row>8</xdr:row>
      <xdr:rowOff>19050</xdr:rowOff>
    </xdr:from>
    <xdr:ext cx="8410575" cy="521017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11</xdr:col>
      <xdr:colOff>533400</xdr:colOff>
      <xdr:row>6</xdr:row>
      <xdr:rowOff>142875</xdr:rowOff>
    </xdr:from>
    <xdr:ext cx="4933950" cy="3057525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11</xdr:col>
      <xdr:colOff>533400</xdr:colOff>
      <xdr:row>22</xdr:row>
      <xdr:rowOff>19050</xdr:rowOff>
    </xdr:from>
    <xdr:ext cx="4933950" cy="3057525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742950</xdr:colOff>
      <xdr:row>8</xdr:row>
      <xdr:rowOff>19050</xdr:rowOff>
    </xdr:from>
    <xdr:ext cx="8410575" cy="5210175"/>
    <xdr:graphicFrame>
      <xdr:nvGraphicFramePr>
        <xdr:cNvPr id="4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13</xdr:col>
      <xdr:colOff>161925</xdr:colOff>
      <xdr:row>6</xdr:row>
      <xdr:rowOff>152400</xdr:rowOff>
    </xdr:from>
    <xdr:ext cx="4933950" cy="3057525"/>
    <xdr:graphicFrame>
      <xdr:nvGraphicFramePr>
        <xdr:cNvPr id="5" name="Chart 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13</xdr:col>
      <xdr:colOff>161925</xdr:colOff>
      <xdr:row>22</xdr:row>
      <xdr:rowOff>114300</xdr:rowOff>
    </xdr:from>
    <xdr:ext cx="4933950" cy="3057525"/>
    <xdr:graphicFrame>
      <xdr:nvGraphicFramePr>
        <xdr:cNvPr id="6" name="Chart 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4.5"/>
    <col customWidth="1" min="2" max="2" width="24.0"/>
    <col customWidth="1" min="3" max="3" width="20.63"/>
    <col customWidth="1" min="4" max="4" width="16.5"/>
    <col customWidth="1" min="5" max="5" width="3.25"/>
    <col customWidth="1" min="7" max="7" width="30.38"/>
    <col customWidth="1" min="8" max="8" width="17.25"/>
    <col customWidth="1" min="9" max="9" width="18.13"/>
    <col customWidth="1" min="10" max="10" width="17.38"/>
    <col customWidth="1" min="11" max="11" width="19.13"/>
  </cols>
  <sheetData>
    <row r="1" ht="9.75" customHeight="1">
      <c r="A1" s="1"/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>
      <c r="A2" s="6"/>
      <c r="B2" s="7" t="s">
        <v>0</v>
      </c>
      <c r="C2" s="8"/>
      <c r="D2" s="8"/>
      <c r="E2" s="9"/>
      <c r="F2" s="5"/>
      <c r="G2" s="10" t="s">
        <v>1</v>
      </c>
      <c r="H2" s="11" t="s">
        <v>2</v>
      </c>
      <c r="I2" s="11" t="s">
        <v>3</v>
      </c>
      <c r="J2" s="11" t="s">
        <v>4</v>
      </c>
      <c r="K2" s="11" t="s">
        <v>5</v>
      </c>
      <c r="L2" s="11" t="s">
        <v>6</v>
      </c>
      <c r="M2" s="11" t="s">
        <v>7</v>
      </c>
      <c r="N2" s="12" t="s">
        <v>8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>
      <c r="A3" s="6"/>
      <c r="B3" s="7"/>
      <c r="C3" s="8"/>
      <c r="D3" s="8"/>
      <c r="E3" s="9"/>
      <c r="F3" s="5"/>
      <c r="G3" s="13" t="s">
        <v>9</v>
      </c>
      <c r="H3" s="14">
        <f> D9</f>
        <v>2177</v>
      </c>
      <c r="I3" s="14">
        <f> C9</f>
        <v>503</v>
      </c>
      <c r="J3" s="14">
        <f t="shared" ref="J3:K3" si="1"> sum(C6:C8)</f>
        <v>3749</v>
      </c>
      <c r="K3" s="14">
        <f t="shared" si="1"/>
        <v>2495</v>
      </c>
      <c r="L3" s="15">
        <f t="shared" ref="L3:L5" si="3"> H3/(H3+I3)</f>
        <v>0.8123134328</v>
      </c>
      <c r="M3" s="15">
        <f t="shared" ref="M3:M5" si="4">H3/(H3+K3)</f>
        <v>0.4659674658</v>
      </c>
      <c r="N3" s="16">
        <f t="shared" ref="N3:N5" si="5">(2*L3*M3)/(L3+M3)</f>
        <v>0.5922198041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>
      <c r="A4" s="6"/>
      <c r="B4" s="17" t="s">
        <v>10</v>
      </c>
      <c r="C4" s="18" t="s">
        <v>11</v>
      </c>
      <c r="D4" s="19"/>
      <c r="E4" s="9"/>
      <c r="F4" s="5"/>
      <c r="G4" s="13" t="s">
        <v>12</v>
      </c>
      <c r="H4" s="14">
        <f>sum(D8:D9)</f>
        <v>4103</v>
      </c>
      <c r="I4" s="14">
        <f> sum(C8:C9)</f>
        <v>2247</v>
      </c>
      <c r="J4" s="14">
        <f t="shared" ref="J4:K4" si="2"> sum(C6:C7)</f>
        <v>2005</v>
      </c>
      <c r="K4" s="14">
        <f t="shared" si="2"/>
        <v>569</v>
      </c>
      <c r="L4" s="15">
        <f t="shared" si="3"/>
        <v>0.6461417323</v>
      </c>
      <c r="M4" s="15">
        <f t="shared" si="4"/>
        <v>0.8782106164</v>
      </c>
      <c r="N4" s="16">
        <f t="shared" si="5"/>
        <v>0.744510978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>
      <c r="A5" s="20"/>
      <c r="B5" s="18" t="s">
        <v>13</v>
      </c>
      <c r="C5" s="21" t="s">
        <v>14</v>
      </c>
      <c r="D5" s="22" t="s">
        <v>15</v>
      </c>
      <c r="E5" s="9"/>
      <c r="F5" s="5"/>
      <c r="G5" s="23" t="s">
        <v>16</v>
      </c>
      <c r="H5" s="24">
        <f>sum(D7:D9)</f>
        <v>4489</v>
      </c>
      <c r="I5" s="24">
        <f>sum(C7:C9)</f>
        <v>3248</v>
      </c>
      <c r="J5" s="24">
        <f> C6</f>
        <v>1004</v>
      </c>
      <c r="K5" s="24">
        <f>D6</f>
        <v>183</v>
      </c>
      <c r="L5" s="25">
        <f t="shared" si="3"/>
        <v>0.5801990436</v>
      </c>
      <c r="M5" s="25">
        <f t="shared" si="4"/>
        <v>0.9608304795</v>
      </c>
      <c r="N5" s="26">
        <f t="shared" si="5"/>
        <v>0.7235071319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>
      <c r="A6" s="27"/>
      <c r="B6" s="28" t="s">
        <v>17</v>
      </c>
      <c r="C6" s="29">
        <v>1004.0</v>
      </c>
      <c r="D6" s="29">
        <v>183.0</v>
      </c>
      <c r="E6" s="9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>
      <c r="A7" s="27"/>
      <c r="B7" s="30" t="s">
        <v>18</v>
      </c>
      <c r="C7" s="29">
        <v>1001.0</v>
      </c>
      <c r="D7" s="29">
        <v>386.0</v>
      </c>
      <c r="E7" s="9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>
      <c r="A8" s="27"/>
      <c r="B8" s="31" t="s">
        <v>19</v>
      </c>
      <c r="C8" s="29">
        <v>1744.0</v>
      </c>
      <c r="D8" s="29">
        <v>1926.0</v>
      </c>
      <c r="E8" s="9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>
      <c r="A9" s="27"/>
      <c r="B9" s="32" t="s">
        <v>20</v>
      </c>
      <c r="C9" s="29">
        <v>503.0</v>
      </c>
      <c r="D9" s="29">
        <v>2177.0</v>
      </c>
      <c r="E9" s="9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>
      <c r="A10" s="33"/>
      <c r="B10" s="34"/>
      <c r="C10" s="34"/>
      <c r="D10" s="34"/>
      <c r="E10" s="3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</row>
    <row r="100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</row>
    <row r="100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</row>
    <row r="1003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</row>
  </sheetData>
  <mergeCells count="1">
    <mergeCell ref="C4:D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4.5"/>
    <col customWidth="1" min="2" max="2" width="24.0"/>
    <col customWidth="1" min="3" max="3" width="20.63"/>
    <col customWidth="1" min="4" max="4" width="16.5"/>
    <col customWidth="1" min="5" max="5" width="3.25"/>
    <col customWidth="1" min="7" max="7" width="17.25"/>
    <col customWidth="1" min="8" max="8" width="18.13"/>
    <col customWidth="1" min="9" max="9" width="17.38"/>
    <col customWidth="1" min="10" max="10" width="19.13"/>
  </cols>
  <sheetData>
    <row r="1" ht="9.75" customHeight="1">
      <c r="A1" s="1"/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/>
      <c r="B2" s="7" t="s">
        <v>0</v>
      </c>
      <c r="C2" s="8"/>
      <c r="D2" s="8"/>
      <c r="E2" s="9"/>
      <c r="F2" s="5"/>
      <c r="G2" s="36" t="s">
        <v>2</v>
      </c>
      <c r="H2" s="37" t="s">
        <v>3</v>
      </c>
      <c r="I2" s="37" t="s">
        <v>4</v>
      </c>
      <c r="J2" s="37" t="s">
        <v>5</v>
      </c>
      <c r="K2" s="37" t="s">
        <v>6</v>
      </c>
      <c r="L2" s="37" t="s">
        <v>7</v>
      </c>
      <c r="M2" s="38" t="s">
        <v>8</v>
      </c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6"/>
      <c r="B3" s="7"/>
      <c r="C3" s="8"/>
      <c r="D3" s="8"/>
      <c r="E3" s="9"/>
      <c r="F3" s="5"/>
      <c r="G3" s="39">
        <f> D7</f>
        <v>546</v>
      </c>
      <c r="H3" s="40">
        <f> C7</f>
        <v>121</v>
      </c>
      <c r="I3" s="40">
        <f>C6</f>
        <v>1004</v>
      </c>
      <c r="J3" s="40">
        <f> D6</f>
        <v>183</v>
      </c>
      <c r="K3" s="41">
        <f> G3/(G3+H3)</f>
        <v>0.8185907046</v>
      </c>
      <c r="L3" s="41">
        <f>G3/(G3+J3)</f>
        <v>0.7489711934</v>
      </c>
      <c r="M3" s="42">
        <f>(2*K3*L3)/(K3+L3)</f>
        <v>0.782234957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6"/>
      <c r="B4" s="17" t="s">
        <v>10</v>
      </c>
      <c r="C4" s="18" t="s">
        <v>11</v>
      </c>
      <c r="D4" s="19"/>
      <c r="E4" s="9"/>
      <c r="F4" s="5"/>
      <c r="K4" s="43"/>
      <c r="L4" s="43"/>
      <c r="M4" s="43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20"/>
      <c r="B5" s="18" t="s">
        <v>13</v>
      </c>
      <c r="C5" s="21" t="s">
        <v>14</v>
      </c>
      <c r="D5" s="22" t="s">
        <v>15</v>
      </c>
      <c r="E5" s="9"/>
      <c r="F5" s="5"/>
      <c r="K5" s="43"/>
      <c r="L5" s="43"/>
      <c r="M5" s="43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27"/>
      <c r="B6" s="28" t="s">
        <v>17</v>
      </c>
      <c r="C6" s="29">
        <v>1004.0</v>
      </c>
      <c r="D6" s="29">
        <v>183.0</v>
      </c>
      <c r="E6" s="9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27"/>
      <c r="B7" s="32" t="s">
        <v>20</v>
      </c>
      <c r="C7" s="29">
        <v>121.0</v>
      </c>
      <c r="D7" s="29">
        <v>546.0</v>
      </c>
      <c r="E7" s="9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27"/>
      <c r="B8" s="29"/>
      <c r="C8" s="29"/>
      <c r="D8" s="29"/>
      <c r="E8" s="9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27"/>
      <c r="C9" s="29"/>
      <c r="D9" s="29"/>
      <c r="E9" s="9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33"/>
      <c r="B10" s="34"/>
      <c r="C10" s="34"/>
      <c r="D10" s="34"/>
      <c r="E10" s="3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</sheetData>
  <mergeCells count="1">
    <mergeCell ref="C4:D4"/>
  </mergeCells>
  <drawing r:id="rId1"/>
</worksheet>
</file>